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systems.sharepoint.com/sites/RUFCExecutiveTeam/Shared Documents/General/Coach Training Materials/"/>
    </mc:Choice>
  </mc:AlternateContent>
  <xr:revisionPtr revIDLastSave="53" documentId="13_ncr:1_{A72301B4-F6D9-43D8-812A-0A2325F0E30F}" xr6:coauthVersionLast="41" xr6:coauthVersionMax="41" xr10:uidLastSave="{6E87315A-5844-4011-B1D7-C3E1E925060D}"/>
  <bookViews>
    <workbookView xWindow="60" yWindow="75" windowWidth="27615" windowHeight="14880" xr2:uid="{698CB9D3-9E08-4C83-B2B8-642A0BC735F6}"/>
  </bookViews>
  <sheets>
    <sheet name="Sampl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4" i="1"/>
  <c r="O5" i="1"/>
  <c r="O6" i="1"/>
  <c r="O7" i="1"/>
  <c r="O8" i="1"/>
  <c r="O9" i="1"/>
  <c r="O10" i="1"/>
  <c r="O11" i="1"/>
  <c r="O12" i="1"/>
  <c r="O13" i="1"/>
  <c r="O4" i="1"/>
  <c r="N5" i="1"/>
  <c r="N6" i="1"/>
  <c r="N7" i="1"/>
  <c r="N8" i="1"/>
  <c r="N9" i="1"/>
  <c r="N10" i="1"/>
  <c r="N11" i="1"/>
  <c r="N12" i="1"/>
  <c r="N13" i="1"/>
  <c r="N4" i="1"/>
  <c r="M5" i="1"/>
  <c r="M6" i="1"/>
  <c r="M7" i="1"/>
  <c r="M8" i="1"/>
  <c r="M9" i="1"/>
  <c r="M10" i="1"/>
  <c r="M11" i="1"/>
  <c r="M12" i="1"/>
  <c r="M13" i="1"/>
  <c r="M4" i="1"/>
  <c r="L5" i="1"/>
  <c r="L6" i="1"/>
  <c r="L7" i="1"/>
  <c r="L8" i="1"/>
  <c r="L9" i="1"/>
  <c r="L10" i="1"/>
  <c r="L11" i="1"/>
  <c r="L12" i="1"/>
  <c r="L13" i="1"/>
  <c r="L4" i="1"/>
  <c r="B27" i="1"/>
  <c r="V17" i="1" l="1"/>
  <c r="U17" i="1"/>
  <c r="U12" i="1" s="1"/>
  <c r="T17" i="1"/>
  <c r="T12" i="1" s="1"/>
  <c r="S17" i="1"/>
  <c r="S12" i="1" s="1"/>
  <c r="Q5" i="1"/>
  <c r="T4" i="1" l="1"/>
  <c r="U11" i="1"/>
  <c r="U10" i="1"/>
  <c r="V12" i="1"/>
  <c r="V9" i="1"/>
  <c r="V8" i="1"/>
  <c r="V7" i="1"/>
  <c r="V11" i="1"/>
  <c r="V4" i="1"/>
  <c r="V6" i="1"/>
  <c r="V10" i="1"/>
  <c r="V13" i="1"/>
  <c r="V5" i="1"/>
  <c r="U4" i="1"/>
  <c r="U13" i="1"/>
  <c r="U5" i="1"/>
  <c r="U9" i="1"/>
  <c r="U8" i="1"/>
  <c r="U7" i="1"/>
  <c r="U6" i="1"/>
  <c r="T7" i="1"/>
  <c r="T10" i="1"/>
  <c r="T11" i="1"/>
  <c r="T9" i="1"/>
  <c r="T8" i="1"/>
  <c r="T6" i="1"/>
  <c r="T13" i="1"/>
  <c r="T5" i="1"/>
  <c r="S9" i="1"/>
  <c r="S8" i="1"/>
  <c r="S10" i="1"/>
  <c r="S4" i="1"/>
  <c r="S7" i="1"/>
  <c r="S6" i="1"/>
  <c r="S13" i="1"/>
  <c r="S5" i="1"/>
  <c r="S11" i="1"/>
  <c r="Q8" i="1"/>
  <c r="Q12" i="1"/>
  <c r="Q11" i="1"/>
  <c r="Q10" i="1"/>
  <c r="Q9" i="1"/>
  <c r="Q7" i="1"/>
  <c r="Q4" i="1"/>
  <c r="Q6" i="1"/>
  <c r="Q13" i="1"/>
  <c r="Q17" i="1" l="1"/>
  <c r="J17" i="1" l="1"/>
  <c r="K17" i="1"/>
  <c r="X17" i="1" l="1"/>
  <c r="W17" i="1"/>
  <c r="W12" i="1" s="1"/>
  <c r="W7" i="1" l="1"/>
  <c r="W8" i="1"/>
  <c r="W9" i="1"/>
  <c r="W6" i="1"/>
  <c r="W10" i="1"/>
  <c r="W13" i="1"/>
  <c r="W4" i="1"/>
  <c r="W11" i="1"/>
  <c r="W5" i="1"/>
</calcChain>
</file>

<file path=xl/sharedStrings.xml><?xml version="1.0" encoding="utf-8"?>
<sst xmlns="http://schemas.openxmlformats.org/spreadsheetml/2006/main" count="56" uniqueCount="52">
  <si>
    <t>PLAYERS</t>
  </si>
  <si>
    <t>First</t>
  </si>
  <si>
    <t>Last</t>
  </si>
  <si>
    <t>Passcard</t>
  </si>
  <si>
    <t>Birthday</t>
  </si>
  <si>
    <t>Parent</t>
  </si>
  <si>
    <t>Selected #</t>
  </si>
  <si>
    <t xml:space="preserve">Total </t>
  </si>
  <si>
    <t>Payment</t>
  </si>
  <si>
    <t xml:space="preserve">Payment </t>
  </si>
  <si>
    <t>Sunday Game</t>
  </si>
  <si>
    <t>Estimated Cost</t>
  </si>
  <si>
    <t>Status</t>
  </si>
  <si>
    <t>Method</t>
  </si>
  <si>
    <t>Carry-over</t>
  </si>
  <si>
    <t>Balance</t>
  </si>
  <si>
    <t>Spring</t>
  </si>
  <si>
    <t>Indoor</t>
  </si>
  <si>
    <t>Monday Practice</t>
  </si>
  <si>
    <t>WYSL Cup</t>
  </si>
  <si>
    <t xml:space="preserve">Labor </t>
  </si>
  <si>
    <t>Day</t>
  </si>
  <si>
    <t xml:space="preserve">Columbus 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</si>
  <si>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</si>
  <si>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</si>
  <si>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</si>
  <si>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</si>
  <si>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</si>
  <si>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</si>
  <si>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</si>
  <si>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</si>
  <si>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</si>
  <si>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</si>
  <si>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Jersey #</t>
  </si>
  <si>
    <t>Number of Players</t>
  </si>
  <si>
    <t>Misc Equipment</t>
  </si>
  <si>
    <t>Ice Packs</t>
  </si>
  <si>
    <t>Training Balls</t>
  </si>
  <si>
    <t>Cones</t>
  </si>
  <si>
    <t>Pinnies</t>
  </si>
  <si>
    <t>https://www.amazon.com/Medpride-Instant-Cold-Pack-Inflammation/dp/B07HB67XK4/ref=sr_1_1_sspa?crid=JG4STR9TRGDD&amp;keywords=ice%2Bpacks%2Bdisposable&amp;qid=1567517747&amp;s=gateway&amp;sprefix=ice%2Bpacks%2Bd%2Caps%2C121&amp;sr=8-1-spons&amp;spLa=ZW5jcnlwdGVkUXVhbGlmaWVyPUEyWjNaQUw5UFVMSUJDJmVuY3J5cHRlZElkPUEwOTkyNjQ3M1AyNlpRQkpISTkzMyZlbmNyeXB0ZWRBZElkPUEwMDM1MzIzM005SUdHTUFPREdQMCZ3aWRnZXROYW1lPXNwX2F0ZiZhY3Rpb249Y2xpY2tSZWRpcmVjdCZkb05vdExvZ0NsaWNrPXRydWU&amp;th=1</t>
  </si>
  <si>
    <t>https://www.amazon.com/Wilson-Traditional-Soccer-Ball-Size/dp/B000L2DSLK/ref=sr_1_13?crid=BOQ0PI9MYPZ&amp;keywords=soccer+training+balls&amp;qid=1567517869&amp;s=gateway&amp;sprefix=soccer+traui%2Caps%2C127&amp;sr=8-13</t>
  </si>
  <si>
    <t>https://www.amazon.com/Supply-7-Inch-Orange-Training-Agility/dp/B01B0TOGTK/ref=sr_1_2_sspa?crid=BOQ0PI9MYPZ&amp;keywords=soccer+training+balls&amp;qid=1567517869&amp;s=gateway&amp;sprefix=soccer+traui%2Caps%2C127&amp;sr=8-2-spons&amp;psc=1&amp;spLa=ZW5jcnlwdGVkUXVhbGlmaWVyPUEyWVdNSTJXTkNXOFlJJmVuY3J5cHRlZElkPUExMDIyNzExM05DSVFYSjdLT1BFNSZlbmNyeXB0ZWRBZElkPUEwNTI0MjI4MVk2OExUUzQwNTdQNiZ3aWRnZXROYW1lPXNwX2F0ZiZhY3Rpb249Y2xpY2tSZWRpcmVjdCZkb05vdExvZ0NsaWNrPXRydWU=</t>
  </si>
  <si>
    <t>https://www.amazon.com/stores/page/598CA70E-3748-4EFC-8865-49B28C155313?store_ref=SB_A085405412F5IWV6UZIMW&amp;pf_rd_p=9420597b-7dad-4cbd-a28d-7d676ac67378&amp;hsa_cr_id=1796491110501&amp;lp_slot=auto-sparkle-hsa-tetris&amp;lp_asins=B01N3ZJWXP,B075ZR5SCV,B07C9VZJFJ&amp;lp_mat_key=soccer%20pinnies%20youth&amp;lp_query=soccer%20pinnies%20youth&amp;sb-ci-n=brandLogo&amp;sb-ci-v=images%2FI%2F51AOOgsdKLL._SX120_SY120_.jpg</t>
  </si>
  <si>
    <t>Trainer Cost per Hour</t>
  </si>
  <si>
    <t>Practice Weeks</t>
  </si>
  <si>
    <t>Thursday Practice</t>
  </si>
  <si>
    <t xml:space="preserve">Saturday Practice </t>
  </si>
  <si>
    <t>Phone #</t>
  </si>
  <si>
    <t>First Aid Kit</t>
  </si>
  <si>
    <t>https://www.amazon.com/First-Pieces-Exceeds-Guidelines-People/dp/B002DQY776/ref=sr_1_5?crid=1V57GL9JYCHBD&amp;keywords=first+aid+kit&amp;qid=1567521942&amp;s=gateway&amp;sprefix=First+Aid+%2Caps%2C139&amp;sr=8-5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</si>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</sst>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000000000000007"/>
      <color rgb="FF555555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0" borderId="5" xfId="0" applyNumberForma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44" fontId="0" fillId="0" borderId="5" xfId="0" applyNumberFormat="1" applyFill="1" applyBorder="1"/>
    <xf numFmtId="44" fontId="5" fillId="0" borderId="0" xfId="0" applyNumberFormat="1" applyFont="1" applyFill="1"/>
    <xf numFmtId="6" fontId="0" fillId="0" borderId="7" xfId="0" applyNumberFormat="1" applyBorder="1" applyAlignment="1">
      <alignment horizontal="center"/>
    </xf>
    <xf numFmtId="0" fontId="0" fillId="0" borderId="11" xfId="0" applyBorder="1"/>
    <xf numFmtId="0" fontId="4" fillId="2" borderId="11" xfId="0" applyFont="1" applyFill="1" applyBorder="1"/>
    <xf numFmtId="0" fontId="4" fillId="0" borderId="11" xfId="0" applyFont="1" applyBorder="1"/>
    <xf numFmtId="0" fontId="2" fillId="0" borderId="11" xfId="0" applyFont="1" applyBorder="1" applyAlignment="1">
      <alignment vertical="center"/>
    </xf>
    <xf numFmtId="44" fontId="5" fillId="0" borderId="0" xfId="2" applyBorder="1"/>
    <xf numFmtId="0" fontId="0" fillId="0" borderId="11" xfId="0" applyFill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6" fontId="0" fillId="0" borderId="3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/>
    <xf numFmtId="0" fontId="4" fillId="0" borderId="12" xfId="0" applyFont="1" applyBorder="1"/>
    <xf numFmtId="0" fontId="3" fillId="0" borderId="12" xfId="1" applyBorder="1" applyAlignment="1">
      <alignment vertical="center"/>
    </xf>
    <xf numFmtId="4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3" fillId="0" borderId="0" xfId="1"/>
    <xf numFmtId="44" fontId="0" fillId="0" borderId="0" xfId="2" applyFont="1" applyAlignment="1">
      <alignment horizontal="right"/>
    </xf>
    <xf numFmtId="0" fontId="0" fillId="0" borderId="0" xfId="0" applyFill="1" applyBorder="1"/>
    <xf numFmtId="16" fontId="0" fillId="0" borderId="0" xfId="0" applyNumberFormat="1" applyFill="1" applyBorder="1" applyAlignment="1">
      <alignment horizont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/>
    </xf>
    <xf numFmtId="0" fontId="5" fillId="0" borderId="10" xfId="0" applyFont="1" applyBorder="1"/>
    <xf numFmtId="44" fontId="5" fillId="0" borderId="15" xfId="2" applyBorder="1"/>
    <xf numFmtId="44" fontId="5" fillId="0" borderId="5" xfId="2" applyBorder="1"/>
    <xf numFmtId="44" fontId="5" fillId="0" borderId="16" xfId="2" applyBorder="1"/>
    <xf numFmtId="44" fontId="1" fillId="0" borderId="0" xfId="2" applyFont="1" applyAlignment="1">
      <alignment horizontal="right"/>
    </xf>
    <xf numFmtId="6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/>
    <xf numFmtId="44" fontId="1" fillId="0" borderId="1" xfId="2" applyFont="1" applyBorder="1" applyAlignment="1">
      <alignment horizontal="right"/>
    </xf>
    <xf numFmtId="44" fontId="1" fillId="0" borderId="1" xfId="2" applyFont="1" applyBorder="1" applyAlignment="1">
      <alignment horizontal="center"/>
    </xf>
    <xf numFmtId="44" fontId="1" fillId="0" borderId="5" xfId="2" applyFont="1" applyBorder="1" applyAlignment="1">
      <alignment horizontal="right"/>
    </xf>
    <xf numFmtId="44" fontId="1" fillId="0" borderId="5" xfId="2" applyFont="1" applyBorder="1" applyAlignment="1">
      <alignment horizontal="center"/>
    </xf>
    <xf numFmtId="44" fontId="5" fillId="0" borderId="5" xfId="2" applyFont="1" applyBorder="1" applyAlignment="1">
      <alignment horizontal="right"/>
    </xf>
    <xf numFmtId="44" fontId="5" fillId="0" borderId="5" xfId="2" applyFont="1" applyBorder="1" applyAlignment="1">
      <alignment horizontal="center"/>
    </xf>
    <xf numFmtId="44" fontId="5" fillId="0" borderId="5" xfId="2" applyFont="1" applyBorder="1"/>
    <xf numFmtId="44" fontId="5" fillId="0" borderId="15" xfId="2" applyFont="1" applyBorder="1" applyAlignment="1">
      <alignment horizontal="right"/>
    </xf>
    <xf numFmtId="44" fontId="0" fillId="0" borderId="15" xfId="2" applyFont="1" applyBorder="1" applyAlignment="1">
      <alignment horizontal="center"/>
    </xf>
    <xf numFmtId="44" fontId="5" fillId="0" borderId="15" xfId="2" applyFont="1" applyBorder="1" applyAlignment="1">
      <alignment horizontal="center"/>
    </xf>
    <xf numFmtId="44" fontId="0" fillId="0" borderId="15" xfId="2" applyFont="1" applyBorder="1"/>
    <xf numFmtId="44" fontId="0" fillId="0" borderId="5" xfId="2" applyFont="1" applyBorder="1" applyAlignment="1">
      <alignment horizontal="center"/>
    </xf>
    <xf numFmtId="44" fontId="0" fillId="0" borderId="5" xfId="2" applyFont="1" applyBorder="1"/>
    <xf numFmtId="44" fontId="5" fillId="0" borderId="9" xfId="2" applyFont="1" applyBorder="1" applyAlignment="1">
      <alignment horizontal="right"/>
    </xf>
    <xf numFmtId="44" fontId="5" fillId="0" borderId="9" xfId="2" applyFont="1" applyBorder="1" applyAlignment="1">
      <alignment horizontal="center"/>
    </xf>
    <xf numFmtId="44" fontId="5" fillId="0" borderId="9" xfId="2" applyFont="1" applyBorder="1"/>
    <xf numFmtId="44" fontId="1" fillId="0" borderId="0" xfId="2" applyFont="1" applyAlignment="1">
      <alignment horizontal="center"/>
    </xf>
    <xf numFmtId="44" fontId="1" fillId="0" borderId="0" xfId="2" applyFont="1" applyFill="1"/>
    <xf numFmtId="44" fontId="0" fillId="0" borderId="0" xfId="2" applyFont="1" applyAlignment="1">
      <alignment horizontal="center"/>
    </xf>
    <xf numFmtId="44" fontId="0" fillId="0" borderId="0" xfId="2" applyFont="1"/>
    <xf numFmtId="44" fontId="1" fillId="3" borderId="1" xfId="2" applyFont="1" applyFill="1" applyBorder="1" applyAlignment="1">
      <alignment horizontal="center"/>
    </xf>
    <xf numFmtId="44" fontId="1" fillId="0" borderId="6" xfId="2" applyFont="1" applyBorder="1"/>
    <xf numFmtId="44" fontId="1" fillId="2" borderId="6" xfId="2" applyFont="1" applyFill="1" applyBorder="1" applyAlignment="1">
      <alignment horizontal="center"/>
    </xf>
    <xf numFmtId="44" fontId="1" fillId="0" borderId="6" xfId="2" applyFont="1" applyBorder="1" applyAlignment="1">
      <alignment horizontal="center"/>
    </xf>
    <xf numFmtId="44" fontId="1" fillId="3" borderId="5" xfId="2" applyFont="1" applyFill="1" applyBorder="1" applyAlignment="1">
      <alignment horizontal="center"/>
    </xf>
    <xf numFmtId="44" fontId="5" fillId="0" borderId="6" xfId="2" applyFont="1" applyBorder="1"/>
    <xf numFmtId="44" fontId="5" fillId="0" borderId="8" xfId="2" applyFont="1" applyBorder="1"/>
    <xf numFmtId="44" fontId="5" fillId="2" borderId="8" xfId="2" applyFont="1" applyFill="1" applyBorder="1" applyAlignment="1">
      <alignment horizontal="center"/>
    </xf>
    <xf numFmtId="44" fontId="5" fillId="0" borderId="8" xfId="2" applyFont="1" applyBorder="1" applyAlignment="1">
      <alignment horizontal="center"/>
    </xf>
    <xf numFmtId="44" fontId="5" fillId="3" borderId="9" xfId="2" applyFont="1" applyFill="1" applyBorder="1" applyAlignment="1">
      <alignment horizontal="center"/>
    </xf>
    <xf numFmtId="44" fontId="4" fillId="0" borderId="13" xfId="2" applyFont="1" applyBorder="1" applyAlignment="1">
      <alignment horizontal="center"/>
    </xf>
    <xf numFmtId="44" fontId="5" fillId="2" borderId="17" xfId="2" applyFont="1" applyFill="1" applyBorder="1" applyAlignment="1">
      <alignment horizontal="center"/>
    </xf>
    <xf numFmtId="44" fontId="5" fillId="0" borderId="17" xfId="2" applyFont="1" applyBorder="1" applyAlignment="1">
      <alignment horizontal="center"/>
    </xf>
    <xf numFmtId="44" fontId="1" fillId="3" borderId="14" xfId="2" applyFont="1" applyFill="1" applyBorder="1"/>
    <xf numFmtId="44" fontId="4" fillId="0" borderId="0" xfId="2" applyFont="1" applyBorder="1" applyAlignment="1">
      <alignment horizontal="center"/>
    </xf>
    <xf numFmtId="44" fontId="4" fillId="2" borderId="0" xfId="2" applyFont="1" applyFill="1" applyBorder="1" applyAlignment="1">
      <alignment horizontal="center"/>
    </xf>
    <xf numFmtId="44" fontId="5" fillId="2" borderId="0" xfId="2" applyFont="1" applyFill="1" applyBorder="1" applyAlignment="1">
      <alignment horizontal="center"/>
    </xf>
    <xf numFmtId="44" fontId="1" fillId="3" borderId="0" xfId="2" applyFont="1" applyFill="1" applyBorder="1"/>
    <xf numFmtId="165" fontId="1" fillId="0" borderId="0" xfId="3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2" applyFont="1" applyProtection="1">
      <protection hidden="1"/>
    </xf>
    <xf numFmtId="44" fontId="5" fillId="0" borderId="0" xfId="2" applyFont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1" fillId="0" borderId="5" xfId="3" applyNumberFormat="1" applyFont="1" applyBorder="1" applyAlignment="1">
      <alignment horizontal="center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A$2" lockText="1" noThreeD="1"/>
</file>

<file path=xl/ctrlProps/ctrlProp2.xml><?xml version="1.0" encoding="utf-8"?>
<formControlPr xmlns="http://schemas.microsoft.com/office/spreadsheetml/2009/9/main" objectType="CheckBox" checked="Checked" fmlaLink="$AB$2" lockText="1" noThreeD="1"/>
</file>

<file path=xl/ctrlProps/ctrlProp3.xml><?xml version="1.0" encoding="utf-8"?>
<formControlPr xmlns="http://schemas.microsoft.com/office/spreadsheetml/2009/9/main" objectType="CheckBox" checked="Checked" fmlaLink="$AC$2" lockText="1" noThreeD="1"/>
</file>

<file path=xl/ctrlProps/ctrlProp4.xml><?xml version="1.0" encoding="utf-8"?>
<formControlPr xmlns="http://schemas.microsoft.com/office/spreadsheetml/2009/9/main" objectType="CheckBox" fmlaLink="$AD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628650</xdr:colOff>
          <xdr:row>0</xdr:row>
          <xdr:rowOff>171450</xdr:rowOff>
        </xdr:from>
        <xdr:to>
          <xdr:col>18</xdr:col>
          <xdr:colOff>790575</xdr:colOff>
          <xdr:row>1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1171575</xdr:colOff>
          <xdr:row>0</xdr:row>
          <xdr:rowOff>161925</xdr:rowOff>
        </xdr:from>
        <xdr:to>
          <xdr:col>19</xdr:col>
          <xdr:colOff>781050</xdr:colOff>
          <xdr:row>1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1219200</xdr:colOff>
          <xdr:row>0</xdr:row>
          <xdr:rowOff>161925</xdr:rowOff>
        </xdr:from>
        <xdr:to>
          <xdr:col>20</xdr:col>
          <xdr:colOff>781050</xdr:colOff>
          <xdr:row>1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0</xdr:row>
          <xdr:rowOff>180975</xdr:rowOff>
        </xdr:from>
        <xdr:to>
          <xdr:col>21</xdr:col>
          <xdr:colOff>781050</xdr:colOff>
          <xdr:row>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Enabled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amazon.com/Supply-7-Inch-Orange-Training-Agility/dp/B01B0TOGTK/ref=sr_1_2_sspa?crid=BOQ0PI9MYPZ&amp;keywords=soccer+training+balls&amp;qid=1567517869&amp;s=gateway&amp;sprefix=soccer+traui%2Caps%2C127&amp;sr=8-2-spons&amp;psc=1&amp;spLa=ZW5jcnlwdGVkUXVhbGlmaWVyPUEyWVdNSTJXTkNXOFlJJmVuY3J5cHRlZElkPUExMDIyNzExM05DSVFYSjdLT1BFNSZlbmNyeXB0ZWRBZElkPUEwNTI0MjI4MVk2OExUUzQwNTdQNiZ3aWRnZXROYW1lPXNwX2F0ZiZhY3Rpb249Y2xpY2tSZWRpcmVjdCZkb05vdExvZ0NsaWNrPXRydWU=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www.amazon.com/Wilson-Traditional-Soccer-Ball-Size/dp/B000L2DSLK/ref=sr_1_13?crid=BOQ0PI9MYPZ&amp;keywords=soccer+training+balls&amp;qid=1567517869&amp;s=gateway&amp;sprefix=soccer+traui%2Caps%2C127&amp;sr=8-13" TargetMode="External"/><Relationship Id="rId1" Type="http://schemas.openxmlformats.org/officeDocument/2006/relationships/hyperlink" Target="https://www.amazon.com/Medpride-Instant-Cold-Pack-Inflammation/dp/B07HB67XK4/ref=sr_1_1_sspa?crid=JG4STR9TRGDD&amp;keywords=ice%2Bpacks%2Bdisposable&amp;qid=1567517747&amp;s=gateway&amp;sprefix=ice%2Bpacks%2Bd%2Caps%2C121&amp;sr=8-1-spons&amp;spLa=ZW5jcnlwdGVkUXVhbGlmaWVyPUEyWjNaQUw5UFVMSUJDJmVuY3J5cHRlZElkPUEwOTkyNjQ3M1AyNlpRQkpISTkzMyZlbmNyeXB0ZWRBZElkPUEwMDM1MzIzM005SUdHTUFPREdQMCZ3aWRnZXROYW1lPXNwX2F0ZiZhY3Rpb249Y2xpY2tSZWRpcmVjdCZkb05vdExvZ0NsaWNrPXRydWU&amp;th=1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www.amazon.com/First-Pieces-Exceeds-Guidelines-People/dp/B002DQY776/ref=sr_1_5?crid=1V57GL9JYCHBD&amp;keywords=first+aid+kit&amp;qid=1567521942&amp;s=gateway&amp;sprefix=First+Aid+%2Caps%2C139&amp;sr=8-5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www.amazon.com/stores/page/598CA70E-3748-4EFC-8865-49B28C155313?store_ref=SB_A085405412F5IWV6UZIMW&amp;pf_rd_p=9420597b-7dad-4cbd-a28d-7d676ac67378&amp;hsa_cr_id=1796491110501&amp;lp_slot=auto-sparkle-hsa-tetris&amp;lp_asins=B01N3ZJWXP,B075ZR5SCV,B07C9VZJFJ&amp;lp_mat_key=soccer%20pinnies%20youth&amp;lp_query=soccer%20pinnies%20youth&amp;sb-ci-n=brandLogo&amp;sb-ci-v=images%2FI%2F51AOOgsdKLL._SX120_SY120_.jpg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FBC9-E0C1-4107-B258-81BDCFFA3810}">
  <sheetPr>
    <pageSetUpPr fitToPage="1"/>
  </sheetPr>
  <dimension ref="A1:AD27"/>
  <sheetViews>
    <sheetView tabSelected="1" zoomScale="90" workbookViewId="0">
      <selection activeCell="O17" sqref="O17"/>
    </sheetView>
  </sheetViews>
  <sheetFormatPr defaultColWidth="13" defaultRowHeight="15" x14ac:dyDescent="0.25"/>
  <cols>
    <col min="1" max="1" width="20.28515625" customWidth="1"/>
    <col min="2" max="2" width="20" style="1" customWidth="1"/>
    <col min="3" max="3" width="20.5703125" customWidth="1"/>
    <col min="4" max="4" width="16" customWidth="1"/>
    <col min="5" max="5" width="13" style="1"/>
    <col min="7" max="7" width="13" style="1"/>
    <col min="10" max="10" width="13" style="46"/>
    <col min="11" max="13" width="13" style="76"/>
    <col min="14" max="16" width="13" style="77"/>
    <col min="17" max="17" width="18.5703125" style="77" customWidth="1"/>
    <col min="18" max="18" width="9.7109375" customWidth="1"/>
    <col min="19" max="19" width="17.85546875" style="77" customWidth="1"/>
    <col min="20" max="20" width="18.5703125" style="77" customWidth="1"/>
    <col min="21" max="22" width="17.5703125" style="77" customWidth="1"/>
    <col min="23" max="23" width="22.5703125" style="77" customWidth="1"/>
    <col min="24" max="26" width="22.5703125" customWidth="1"/>
    <col min="27" max="30" width="0" hidden="1" customWidth="1"/>
  </cols>
  <sheetData>
    <row r="1" spans="1:30" x14ac:dyDescent="0.25">
      <c r="A1" s="11"/>
      <c r="B1" s="13"/>
      <c r="C1" s="12"/>
      <c r="D1" s="12"/>
      <c r="E1" s="13"/>
      <c r="F1" s="12"/>
      <c r="G1" s="13"/>
      <c r="H1" s="12"/>
      <c r="I1" s="12"/>
      <c r="J1" s="58" t="s">
        <v>16</v>
      </c>
      <c r="K1" s="59" t="s">
        <v>19</v>
      </c>
      <c r="L1" s="59" t="s">
        <v>20</v>
      </c>
      <c r="M1" s="59" t="s">
        <v>22</v>
      </c>
      <c r="N1" s="59" t="s">
        <v>17</v>
      </c>
      <c r="O1" s="59" t="s">
        <v>17</v>
      </c>
      <c r="P1" s="59" t="s">
        <v>17</v>
      </c>
      <c r="Q1" s="59" t="s">
        <v>35</v>
      </c>
      <c r="R1" s="3"/>
      <c r="S1" s="79" t="s">
        <v>18</v>
      </c>
      <c r="T1" s="79" t="s">
        <v>46</v>
      </c>
      <c r="U1" s="80" t="s">
        <v>47</v>
      </c>
      <c r="V1" s="81" t="s">
        <v>10</v>
      </c>
      <c r="W1" s="78" t="s">
        <v>7</v>
      </c>
      <c r="X1" s="2" t="s">
        <v>8</v>
      </c>
      <c r="Y1" s="2" t="s">
        <v>15</v>
      </c>
      <c r="Z1" s="2" t="s">
        <v>9</v>
      </c>
    </row>
    <row r="2" spans="1:30" x14ac:dyDescent="0.25">
      <c r="A2" s="14" t="s">
        <v>0</v>
      </c>
      <c r="B2" s="16"/>
      <c r="C2" s="15"/>
      <c r="D2" s="15"/>
      <c r="E2" s="16"/>
      <c r="F2" s="15"/>
      <c r="G2" s="16"/>
      <c r="H2" s="15"/>
      <c r="I2" s="15"/>
      <c r="J2" s="60" t="s">
        <v>14</v>
      </c>
      <c r="K2" s="61"/>
      <c r="L2" s="61" t="s">
        <v>21</v>
      </c>
      <c r="M2" s="103" t="s">
        <v>21</v>
      </c>
      <c r="N2" s="103">
        <v>1</v>
      </c>
      <c r="O2" s="103">
        <v>2</v>
      </c>
      <c r="P2" s="103">
        <v>3</v>
      </c>
      <c r="Q2" s="61" t="s">
        <v>51</v>
      </c>
      <c r="R2" s="18"/>
      <c r="S2" s="98"/>
      <c r="W2" s="82" t="s">
        <v>11</v>
      </c>
      <c r="X2" s="5" t="s">
        <v>12</v>
      </c>
      <c r="Y2" s="5"/>
      <c r="Z2" s="5" t="s">
        <v>13</v>
      </c>
      <c r="AA2" t="b">
        <v>1</v>
      </c>
      <c r="AB2" t="b">
        <v>1</v>
      </c>
      <c r="AC2" t="b">
        <v>1</v>
      </c>
      <c r="AD2" t="b">
        <v>0</v>
      </c>
    </row>
    <row r="3" spans="1:30" ht="15.75" thickBot="1" x14ac:dyDescent="0.3">
      <c r="A3" s="4" t="s">
        <v>1</v>
      </c>
      <c r="B3" s="18" t="s">
        <v>2</v>
      </c>
      <c r="C3" s="17" t="s">
        <v>3</v>
      </c>
      <c r="D3" s="17" t="s">
        <v>33</v>
      </c>
      <c r="E3" s="18" t="s">
        <v>4</v>
      </c>
      <c r="F3" s="15"/>
      <c r="G3" s="18" t="s">
        <v>6</v>
      </c>
      <c r="H3" s="17" t="s">
        <v>5</v>
      </c>
      <c r="I3" s="17" t="s">
        <v>48</v>
      </c>
      <c r="J3" s="62"/>
      <c r="K3" s="63"/>
      <c r="L3" s="69"/>
      <c r="M3" s="69"/>
      <c r="N3" s="64"/>
      <c r="O3" s="64"/>
      <c r="P3" s="64"/>
      <c r="Q3" s="64"/>
      <c r="R3" s="19"/>
      <c r="S3" s="83"/>
      <c r="T3" s="84"/>
      <c r="U3" s="85"/>
      <c r="V3" s="86"/>
      <c r="W3" s="87"/>
      <c r="X3" s="6"/>
      <c r="Y3" s="6"/>
      <c r="Z3" s="8"/>
    </row>
    <row r="4" spans="1:30" ht="15.75" thickBot="1" x14ac:dyDescent="0.3">
      <c r="A4" s="26" t="s">
        <v>23</v>
      </c>
      <c r="B4" s="41"/>
      <c r="C4" s="26"/>
      <c r="D4" s="26"/>
      <c r="E4" s="32">
        <v>43343</v>
      </c>
      <c r="F4" s="26"/>
      <c r="G4" s="31">
        <v>31</v>
      </c>
      <c r="H4" s="26"/>
      <c r="I4" s="37"/>
      <c r="J4" s="65">
        <v>0</v>
      </c>
      <c r="K4" s="66"/>
      <c r="L4" s="67">
        <f t="shared" ref="L4:L13" si="0">$L$17/$A$19</f>
        <v>40</v>
      </c>
      <c r="M4" s="67">
        <f>$M$17/$A$19</f>
        <v>39.9</v>
      </c>
      <c r="N4" s="52">
        <f>$N$17/$A$19</f>
        <v>10</v>
      </c>
      <c r="O4" s="52">
        <f>$O$17/$A$19</f>
        <v>0</v>
      </c>
      <c r="P4" s="52">
        <f>$P$17/$A$19</f>
        <v>0</v>
      </c>
      <c r="Q4" s="68">
        <f t="shared" ref="Q4:Q13" si="1">$B$27/A$19</f>
        <v>17.738</v>
      </c>
      <c r="R4" s="54"/>
      <c r="S4" s="88">
        <f>$S$17/$A$19</f>
        <v>90</v>
      </c>
      <c r="T4" s="88">
        <f>$T$17/$A$19</f>
        <v>90</v>
      </c>
      <c r="U4" s="89">
        <f>$U$17/$A$19</f>
        <v>90</v>
      </c>
      <c r="V4" s="90">
        <f>$V$17/$A$19</f>
        <v>0</v>
      </c>
      <c r="W4" s="91">
        <f>$W$17/$A$19</f>
        <v>377.63800000000003</v>
      </c>
      <c r="X4" s="34"/>
      <c r="Y4" s="100"/>
      <c r="Z4" s="23"/>
    </row>
    <row r="5" spans="1:30" ht="15.75" thickBot="1" x14ac:dyDescent="0.3">
      <c r="A5" s="26" t="s">
        <v>24</v>
      </c>
      <c r="B5" s="41"/>
      <c r="C5" s="26"/>
      <c r="D5" s="26"/>
      <c r="E5" s="32">
        <v>43209</v>
      </c>
      <c r="F5" s="26"/>
      <c r="G5" s="31">
        <v>19</v>
      </c>
      <c r="H5" s="26"/>
      <c r="I5" s="37"/>
      <c r="J5" s="65">
        <v>0</v>
      </c>
      <c r="K5" s="66"/>
      <c r="L5" s="67">
        <f t="shared" si="0"/>
        <v>40</v>
      </c>
      <c r="M5" s="67">
        <f t="shared" ref="M5:M13" si="2">$M$17/$A$19</f>
        <v>39.9</v>
      </c>
      <c r="N5" s="52">
        <f t="shared" ref="N5:N13" si="3">$N$17/$A$19</f>
        <v>10</v>
      </c>
      <c r="O5" s="52">
        <f t="shared" ref="O5:O13" si="4">$O$17/$A$19</f>
        <v>0</v>
      </c>
      <c r="P5" s="52">
        <f t="shared" ref="P5:P13" si="5">$P$17/$A$19</f>
        <v>0</v>
      </c>
      <c r="Q5" s="68">
        <f t="shared" si="1"/>
        <v>17.738</v>
      </c>
      <c r="R5" s="54"/>
      <c r="S5" s="88">
        <f t="shared" ref="S5:S13" si="6">$S$17/$A$19</f>
        <v>90</v>
      </c>
      <c r="T5" s="88">
        <f t="shared" ref="T5:T13" si="7">$T$17/$A$19</f>
        <v>90</v>
      </c>
      <c r="U5" s="89">
        <f t="shared" ref="U5:U13" si="8">$U$17/$A$19</f>
        <v>90</v>
      </c>
      <c r="V5" s="90">
        <f t="shared" ref="V5:V13" si="9">$V$17/$A$19</f>
        <v>0</v>
      </c>
      <c r="W5" s="91">
        <f t="shared" ref="W5:W13" si="10">$W$17/$A$19</f>
        <v>377.63800000000003</v>
      </c>
      <c r="X5" s="35"/>
      <c r="Y5" s="101"/>
      <c r="Z5" s="23"/>
    </row>
    <row r="6" spans="1:30" ht="15.75" thickBot="1" x14ac:dyDescent="0.3">
      <c r="A6" s="27" t="s">
        <v>25</v>
      </c>
      <c r="B6" s="42"/>
      <c r="C6" s="27"/>
      <c r="D6" s="27"/>
      <c r="E6" s="33">
        <v>43399</v>
      </c>
      <c r="F6" s="27"/>
      <c r="G6" s="50">
        <v>26</v>
      </c>
      <c r="H6" s="28"/>
      <c r="I6" s="38"/>
      <c r="J6" s="65">
        <v>0</v>
      </c>
      <c r="K6" s="66"/>
      <c r="L6" s="67">
        <f t="shared" si="0"/>
        <v>40</v>
      </c>
      <c r="M6" s="67">
        <f t="shared" si="2"/>
        <v>39.9</v>
      </c>
      <c r="N6" s="52">
        <f t="shared" si="3"/>
        <v>10</v>
      </c>
      <c r="O6" s="52">
        <f t="shared" si="4"/>
        <v>0</v>
      </c>
      <c r="P6" s="52">
        <f t="shared" si="5"/>
        <v>0</v>
      </c>
      <c r="Q6" s="68">
        <f t="shared" si="1"/>
        <v>17.738</v>
      </c>
      <c r="R6" s="54"/>
      <c r="S6" s="88">
        <f t="shared" si="6"/>
        <v>90</v>
      </c>
      <c r="T6" s="88">
        <f t="shared" si="7"/>
        <v>90</v>
      </c>
      <c r="U6" s="89">
        <f t="shared" si="8"/>
        <v>90</v>
      </c>
      <c r="V6" s="90">
        <f t="shared" si="9"/>
        <v>0</v>
      </c>
      <c r="W6" s="91">
        <f t="shared" si="10"/>
        <v>377.63800000000003</v>
      </c>
      <c r="X6" s="36"/>
      <c r="Y6" s="101"/>
      <c r="Z6" s="23"/>
    </row>
    <row r="7" spans="1:30" ht="15.75" thickBot="1" x14ac:dyDescent="0.3">
      <c r="A7" s="26" t="s">
        <v>26</v>
      </c>
      <c r="B7" s="41"/>
      <c r="C7" s="26"/>
      <c r="D7" s="26"/>
      <c r="E7" s="32">
        <v>43281</v>
      </c>
      <c r="F7" s="26"/>
      <c r="G7" s="31">
        <v>14</v>
      </c>
      <c r="H7" s="26"/>
      <c r="I7" s="37"/>
      <c r="J7" s="65">
        <v>0</v>
      </c>
      <c r="K7" s="66"/>
      <c r="L7" s="67">
        <f t="shared" si="0"/>
        <v>40</v>
      </c>
      <c r="M7" s="67">
        <f t="shared" si="2"/>
        <v>39.9</v>
      </c>
      <c r="N7" s="52">
        <f t="shared" si="3"/>
        <v>10</v>
      </c>
      <c r="O7" s="52">
        <f t="shared" si="4"/>
        <v>0</v>
      </c>
      <c r="P7" s="52">
        <f t="shared" si="5"/>
        <v>0</v>
      </c>
      <c r="Q7" s="68">
        <f t="shared" si="1"/>
        <v>17.738</v>
      </c>
      <c r="R7" s="54"/>
      <c r="S7" s="88">
        <f t="shared" si="6"/>
        <v>90</v>
      </c>
      <c r="T7" s="88">
        <f t="shared" si="7"/>
        <v>90</v>
      </c>
      <c r="U7" s="89">
        <f t="shared" si="8"/>
        <v>90</v>
      </c>
      <c r="V7" s="90">
        <f t="shared" si="9"/>
        <v>0</v>
      </c>
      <c r="W7" s="91">
        <f t="shared" si="10"/>
        <v>377.63800000000003</v>
      </c>
      <c r="X7" s="36"/>
      <c r="Y7" s="101"/>
      <c r="Z7" s="23"/>
    </row>
    <row r="8" spans="1:30" ht="15.75" thickBot="1" x14ac:dyDescent="0.3">
      <c r="A8" s="26" t="s">
        <v>27</v>
      </c>
      <c r="B8" s="41"/>
      <c r="C8" s="26"/>
      <c r="D8" s="26"/>
      <c r="E8" s="32">
        <v>43225</v>
      </c>
      <c r="F8" s="26"/>
      <c r="G8" s="31">
        <v>24</v>
      </c>
      <c r="H8" s="26"/>
      <c r="I8" s="37"/>
      <c r="J8" s="65">
        <v>0</v>
      </c>
      <c r="K8" s="66"/>
      <c r="L8" s="67">
        <f t="shared" si="0"/>
        <v>40</v>
      </c>
      <c r="M8" s="67">
        <f t="shared" si="2"/>
        <v>39.9</v>
      </c>
      <c r="N8" s="52">
        <f t="shared" si="3"/>
        <v>10</v>
      </c>
      <c r="O8" s="52">
        <f t="shared" si="4"/>
        <v>0</v>
      </c>
      <c r="P8" s="52">
        <f t="shared" si="5"/>
        <v>0</v>
      </c>
      <c r="Q8" s="68">
        <f t="shared" si="1"/>
        <v>17.738</v>
      </c>
      <c r="R8" s="54"/>
      <c r="S8" s="88">
        <f t="shared" si="6"/>
        <v>90</v>
      </c>
      <c r="T8" s="88">
        <f t="shared" si="7"/>
        <v>90</v>
      </c>
      <c r="U8" s="89">
        <f t="shared" si="8"/>
        <v>90</v>
      </c>
      <c r="V8" s="90">
        <f t="shared" si="9"/>
        <v>0</v>
      </c>
      <c r="W8" s="91">
        <f t="shared" si="10"/>
        <v>377.63800000000003</v>
      </c>
      <c r="X8" s="35"/>
      <c r="Y8" s="101"/>
      <c r="Z8" s="23"/>
    </row>
    <row r="9" spans="1:30" ht="15.75" thickBot="1" x14ac:dyDescent="0.3">
      <c r="A9" s="26" t="s">
        <v>28</v>
      </c>
      <c r="B9" s="41"/>
      <c r="C9" s="26"/>
      <c r="D9" s="26"/>
      <c r="E9" s="32">
        <v>1.1000000000000001</v>
      </c>
      <c r="F9" s="26"/>
      <c r="G9" s="31">
        <v>12</v>
      </c>
      <c r="H9" s="29"/>
      <c r="I9" s="39"/>
      <c r="J9" s="65">
        <v>0</v>
      </c>
      <c r="K9" s="66"/>
      <c r="L9" s="67">
        <f t="shared" si="0"/>
        <v>40</v>
      </c>
      <c r="M9" s="67">
        <f t="shared" si="2"/>
        <v>39.9</v>
      </c>
      <c r="N9" s="52">
        <f t="shared" si="3"/>
        <v>10</v>
      </c>
      <c r="O9" s="52">
        <f t="shared" si="4"/>
        <v>0</v>
      </c>
      <c r="P9" s="52">
        <f t="shared" si="5"/>
        <v>0</v>
      </c>
      <c r="Q9" s="68">
        <f t="shared" si="1"/>
        <v>17.738</v>
      </c>
      <c r="R9" s="54"/>
      <c r="S9" s="88">
        <f t="shared" si="6"/>
        <v>90</v>
      </c>
      <c r="T9" s="88">
        <f t="shared" si="7"/>
        <v>90</v>
      </c>
      <c r="U9" s="89">
        <f t="shared" si="8"/>
        <v>90</v>
      </c>
      <c r="V9" s="90">
        <f t="shared" si="9"/>
        <v>0</v>
      </c>
      <c r="W9" s="91">
        <f t="shared" si="10"/>
        <v>377.63800000000003</v>
      </c>
      <c r="X9" s="35"/>
      <c r="Y9" s="101"/>
      <c r="Z9" s="23"/>
    </row>
    <row r="10" spans="1:30" ht="15.75" thickBot="1" x14ac:dyDescent="0.3">
      <c r="A10" s="26" t="s">
        <v>29</v>
      </c>
      <c r="B10" s="41"/>
      <c r="C10" s="26"/>
      <c r="D10" s="26"/>
      <c r="E10" s="32">
        <v>43213</v>
      </c>
      <c r="F10" s="26"/>
      <c r="G10" s="31">
        <v>23</v>
      </c>
      <c r="H10" s="29"/>
      <c r="I10" s="37"/>
      <c r="J10" s="65">
        <v>0</v>
      </c>
      <c r="K10" s="66"/>
      <c r="L10" s="67">
        <f t="shared" si="0"/>
        <v>40</v>
      </c>
      <c r="M10" s="67">
        <f t="shared" si="2"/>
        <v>39.9</v>
      </c>
      <c r="N10" s="52">
        <f t="shared" si="3"/>
        <v>10</v>
      </c>
      <c r="O10" s="52">
        <f t="shared" si="4"/>
        <v>0</v>
      </c>
      <c r="P10" s="52">
        <f t="shared" si="5"/>
        <v>0</v>
      </c>
      <c r="Q10" s="68">
        <f t="shared" si="1"/>
        <v>17.738</v>
      </c>
      <c r="R10" s="54"/>
      <c r="S10" s="88">
        <f t="shared" si="6"/>
        <v>90</v>
      </c>
      <c r="T10" s="88">
        <f t="shared" si="7"/>
        <v>90</v>
      </c>
      <c r="U10" s="89">
        <f t="shared" si="8"/>
        <v>90</v>
      </c>
      <c r="V10" s="90">
        <f t="shared" si="9"/>
        <v>0</v>
      </c>
      <c r="W10" s="91">
        <f t="shared" si="10"/>
        <v>377.63800000000003</v>
      </c>
      <c r="X10" s="36"/>
      <c r="Y10" s="101"/>
      <c r="Z10" s="23"/>
    </row>
    <row r="11" spans="1:30" ht="15.75" thickBot="1" x14ac:dyDescent="0.3">
      <c r="A11" s="26" t="s">
        <v>30</v>
      </c>
      <c r="B11" s="41"/>
      <c r="C11" s="26"/>
      <c r="D11" s="26"/>
      <c r="E11" s="32">
        <v>40759</v>
      </c>
      <c r="F11" s="26"/>
      <c r="G11" s="31">
        <v>5</v>
      </c>
      <c r="H11" s="26"/>
      <c r="I11" s="37"/>
      <c r="J11" s="65">
        <v>0</v>
      </c>
      <c r="K11" s="66"/>
      <c r="L11" s="67">
        <f t="shared" si="0"/>
        <v>40</v>
      </c>
      <c r="M11" s="67">
        <f t="shared" si="2"/>
        <v>39.9</v>
      </c>
      <c r="N11" s="52">
        <f t="shared" si="3"/>
        <v>10</v>
      </c>
      <c r="O11" s="52">
        <f t="shared" si="4"/>
        <v>0</v>
      </c>
      <c r="P11" s="52">
        <f t="shared" si="5"/>
        <v>0</v>
      </c>
      <c r="Q11" s="68">
        <f t="shared" si="1"/>
        <v>17.738</v>
      </c>
      <c r="R11" s="54"/>
      <c r="S11" s="88">
        <f t="shared" si="6"/>
        <v>90</v>
      </c>
      <c r="T11" s="88">
        <f t="shared" si="7"/>
        <v>90</v>
      </c>
      <c r="U11" s="89">
        <f t="shared" si="8"/>
        <v>90</v>
      </c>
      <c r="V11" s="90">
        <f t="shared" si="9"/>
        <v>0</v>
      </c>
      <c r="W11" s="91">
        <f t="shared" si="10"/>
        <v>377.63800000000003</v>
      </c>
      <c r="X11" s="35"/>
      <c r="Y11" s="101"/>
      <c r="Z11" s="23"/>
    </row>
    <row r="12" spans="1:30" ht="15.75" thickBot="1" x14ac:dyDescent="0.3">
      <c r="A12" s="49" t="s">
        <v>31</v>
      </c>
      <c r="B12" s="31"/>
      <c r="C12" s="26"/>
      <c r="D12" s="26"/>
      <c r="E12" s="32">
        <v>40561</v>
      </c>
      <c r="F12" s="26"/>
      <c r="G12" s="31">
        <v>18</v>
      </c>
      <c r="H12" s="26"/>
      <c r="I12" s="37"/>
      <c r="J12" s="65">
        <v>0</v>
      </c>
      <c r="K12" s="66"/>
      <c r="L12" s="67">
        <f t="shared" si="0"/>
        <v>40</v>
      </c>
      <c r="M12" s="67">
        <f t="shared" si="2"/>
        <v>39.9</v>
      </c>
      <c r="N12" s="52">
        <f t="shared" si="3"/>
        <v>10</v>
      </c>
      <c r="O12" s="52">
        <f t="shared" si="4"/>
        <v>0</v>
      </c>
      <c r="P12" s="52">
        <f t="shared" si="5"/>
        <v>0</v>
      </c>
      <c r="Q12" s="68">
        <f t="shared" si="1"/>
        <v>17.738</v>
      </c>
      <c r="R12" s="30"/>
      <c r="S12" s="88">
        <f t="shared" si="6"/>
        <v>90</v>
      </c>
      <c r="T12" s="88">
        <f t="shared" si="7"/>
        <v>90</v>
      </c>
      <c r="U12" s="89">
        <f t="shared" si="8"/>
        <v>90</v>
      </c>
      <c r="V12" s="90">
        <f t="shared" si="9"/>
        <v>0</v>
      </c>
      <c r="W12" s="91">
        <f t="shared" si="10"/>
        <v>377.63800000000003</v>
      </c>
      <c r="X12" s="35"/>
      <c r="Y12" s="101"/>
      <c r="Z12" s="23"/>
    </row>
    <row r="13" spans="1:30" x14ac:dyDescent="0.25">
      <c r="A13" s="49" t="s">
        <v>32</v>
      </c>
      <c r="B13" s="31"/>
      <c r="C13" s="26"/>
      <c r="D13" s="26"/>
      <c r="E13" s="32">
        <v>43686</v>
      </c>
      <c r="F13" s="26"/>
      <c r="G13" s="31">
        <v>11</v>
      </c>
      <c r="H13" s="26"/>
      <c r="I13" s="37"/>
      <c r="J13" s="65">
        <v>0</v>
      </c>
      <c r="K13" s="66"/>
      <c r="L13" s="67">
        <f t="shared" si="0"/>
        <v>40</v>
      </c>
      <c r="M13" s="67">
        <f t="shared" si="2"/>
        <v>39.9</v>
      </c>
      <c r="N13" s="52">
        <f t="shared" si="3"/>
        <v>10</v>
      </c>
      <c r="O13" s="52">
        <f t="shared" si="4"/>
        <v>0</v>
      </c>
      <c r="P13" s="52">
        <f t="shared" si="5"/>
        <v>0</v>
      </c>
      <c r="Q13" s="68">
        <f t="shared" si="1"/>
        <v>17.738</v>
      </c>
      <c r="R13" s="30"/>
      <c r="S13" s="88">
        <f t="shared" si="6"/>
        <v>90</v>
      </c>
      <c r="T13" s="88">
        <f t="shared" si="7"/>
        <v>90</v>
      </c>
      <c r="U13" s="89">
        <f t="shared" si="8"/>
        <v>90</v>
      </c>
      <c r="V13" s="90">
        <f t="shared" si="9"/>
        <v>0</v>
      </c>
      <c r="W13" s="91">
        <f t="shared" si="10"/>
        <v>377.63800000000003</v>
      </c>
      <c r="X13" s="25"/>
      <c r="Y13" s="102"/>
      <c r="Z13" s="7"/>
    </row>
    <row r="14" spans="1:30" x14ac:dyDescent="0.25">
      <c r="A14" s="47"/>
      <c r="B14" s="43"/>
      <c r="C14" s="15"/>
      <c r="D14" s="15"/>
      <c r="E14" s="48"/>
      <c r="F14" s="15"/>
      <c r="G14" s="43"/>
      <c r="H14" s="15"/>
      <c r="I14" s="15"/>
      <c r="J14" s="62"/>
      <c r="K14" s="69"/>
      <c r="L14" s="63"/>
      <c r="M14" s="63"/>
      <c r="N14" s="53"/>
      <c r="O14" s="53"/>
      <c r="P14" s="53"/>
      <c r="Q14" s="70"/>
      <c r="R14" s="30"/>
      <c r="S14" s="92"/>
      <c r="T14" s="92"/>
      <c r="U14" s="94"/>
      <c r="V14" s="99"/>
      <c r="W14" s="95"/>
      <c r="X14" s="25"/>
      <c r="Y14" s="102"/>
      <c r="Z14" s="7"/>
    </row>
    <row r="15" spans="1:30" x14ac:dyDescent="0.25">
      <c r="A15" s="47"/>
      <c r="B15" s="43"/>
      <c r="C15" s="15"/>
      <c r="D15" s="15"/>
      <c r="E15" s="48"/>
      <c r="F15" s="15"/>
      <c r="G15" s="43"/>
      <c r="H15" s="15"/>
      <c r="I15" s="15"/>
      <c r="J15" s="62"/>
      <c r="K15" s="69"/>
      <c r="L15" s="63"/>
      <c r="M15" s="63"/>
      <c r="N15" s="53"/>
      <c r="O15" s="53"/>
      <c r="P15" s="53"/>
      <c r="Q15" s="70"/>
      <c r="R15" s="30"/>
      <c r="S15" s="92"/>
      <c r="T15" s="93"/>
      <c r="U15" s="94"/>
      <c r="V15" s="94"/>
      <c r="W15" s="95"/>
      <c r="X15" s="25"/>
      <c r="Y15" s="102"/>
      <c r="Z15" s="7"/>
    </row>
    <row r="16" spans="1:30" ht="15.75" thickBot="1" x14ac:dyDescent="0.3">
      <c r="A16" s="20"/>
      <c r="B16" s="22"/>
      <c r="C16" s="21"/>
      <c r="D16" s="21"/>
      <c r="E16" s="22"/>
      <c r="F16" s="21"/>
      <c r="G16" s="22"/>
      <c r="H16" s="21"/>
      <c r="I16" s="21"/>
      <c r="J16" s="71"/>
      <c r="K16" s="72"/>
      <c r="L16" s="72"/>
      <c r="M16" s="72"/>
      <c r="N16" s="73"/>
      <c r="O16" s="73"/>
      <c r="P16" s="73"/>
      <c r="Q16" s="73"/>
      <c r="R16" s="51"/>
      <c r="S16" s="84"/>
      <c r="T16" s="84"/>
      <c r="U16" s="72"/>
      <c r="V16" s="72"/>
      <c r="W16" s="72"/>
      <c r="X16" s="9"/>
      <c r="Y16" s="9"/>
      <c r="Z16" s="8"/>
    </row>
    <row r="17" spans="1:26" x14ac:dyDescent="0.25">
      <c r="J17" s="55">
        <f>SUM(J4:J16)</f>
        <v>0</v>
      </c>
      <c r="K17" s="74">
        <f>SUM(K4:K16)</f>
        <v>0</v>
      </c>
      <c r="L17" s="61">
        <v>400</v>
      </c>
      <c r="M17" s="61">
        <v>399</v>
      </c>
      <c r="N17" s="75">
        <v>100</v>
      </c>
      <c r="O17" s="75">
        <v>0</v>
      </c>
      <c r="P17" s="75">
        <v>0</v>
      </c>
      <c r="Q17" s="75">
        <f>SUM(Q4:Q16)</f>
        <v>177.38</v>
      </c>
      <c r="R17" s="24"/>
      <c r="S17" s="75">
        <f>IF($AA$2, $B$19*$C$19, 0)</f>
        <v>900</v>
      </c>
      <c r="T17" s="75">
        <f>IF($AB$2, $B$19*$C$19, 0)</f>
        <v>900</v>
      </c>
      <c r="U17" s="75">
        <f>IF($AC$2, $B$19*$C$19, 0)</f>
        <v>900</v>
      </c>
      <c r="V17" s="75">
        <f>IF($AD$2, $B$19*2*$C$19, 0)</f>
        <v>0</v>
      </c>
      <c r="W17" s="75">
        <f>SUM(J17:V17)</f>
        <v>3776.38</v>
      </c>
      <c r="X17" s="10">
        <f>SUM(X4:X11)</f>
        <v>0</v>
      </c>
      <c r="Y17" s="56"/>
      <c r="Z17" s="57"/>
    </row>
    <row r="18" spans="1:26" x14ac:dyDescent="0.25">
      <c r="A18" s="97" t="s">
        <v>34</v>
      </c>
      <c r="B18" s="97" t="s">
        <v>44</v>
      </c>
      <c r="C18" s="97" t="s">
        <v>45</v>
      </c>
      <c r="Y18" s="15"/>
      <c r="Z18" s="15"/>
    </row>
    <row r="19" spans="1:26" x14ac:dyDescent="0.25">
      <c r="A19" s="96">
        <v>10</v>
      </c>
      <c r="B19" s="55">
        <v>90</v>
      </c>
      <c r="C19" s="44">
        <v>10</v>
      </c>
    </row>
    <row r="21" spans="1:26" x14ac:dyDescent="0.25">
      <c r="A21" s="44" t="s">
        <v>35</v>
      </c>
      <c r="H21" s="1"/>
    </row>
    <row r="22" spans="1:26" x14ac:dyDescent="0.25">
      <c r="A22" t="s">
        <v>36</v>
      </c>
      <c r="B22" s="46">
        <v>18.39</v>
      </c>
      <c r="C22" s="45" t="s">
        <v>40</v>
      </c>
    </row>
    <row r="23" spans="1:26" x14ac:dyDescent="0.25">
      <c r="A23" t="s">
        <v>37</v>
      </c>
      <c r="B23" s="46">
        <v>75</v>
      </c>
      <c r="C23" s="45" t="s">
        <v>41</v>
      </c>
    </row>
    <row r="24" spans="1:26" x14ac:dyDescent="0.25">
      <c r="A24" t="s">
        <v>38</v>
      </c>
      <c r="B24" s="46">
        <v>13</v>
      </c>
      <c r="C24" s="45" t="s">
        <v>42</v>
      </c>
    </row>
    <row r="25" spans="1:26" x14ac:dyDescent="0.25">
      <c r="A25" t="s">
        <v>39</v>
      </c>
      <c r="B25" s="46">
        <v>36</v>
      </c>
      <c r="C25" s="45" t="s">
        <v>43</v>
      </c>
    </row>
    <row r="26" spans="1:26" x14ac:dyDescent="0.25">
      <c r="A26" t="s">
        <v>49</v>
      </c>
      <c r="B26" s="46">
        <v>34.99</v>
      </c>
      <c r="C26" s="45" t="s">
        <v>50</v>
      </c>
    </row>
    <row r="27" spans="1:26" x14ac:dyDescent="0.25">
      <c r="B27" s="40">
        <f>SUM(B22:B26)</f>
        <v>177.38</v>
      </c>
    </row>
  </sheetData>
  <hyperlinks>
    <hyperlink ref="C22" r:id="rId1" display="https://www.amazon.com/Medpride-Instant-Cold-Pack-Inflammation/dp/B07HB67XK4/ref=sr_1_1_sspa?crid=JG4STR9TRGDD&amp;keywords=ice%2Bpacks%2Bdisposable&amp;qid=1567517747&amp;s=gateway&amp;sprefix=ice%2Bpacks%2Bd%2Caps%2C121&amp;sr=8-1-spons&amp;spLa=ZW5jcnlwdGVkUXVhbGlmaWVyPUEyWjNaQUw5UFVMSUJDJmVuY3J5cHRlZElkPUEwOTkyNjQ3M1AyNlpRQkpISTkzMyZlbmNyeXB0ZWRBZElkPUEwMDM1MzIzM005SUdHTUFPREdQMCZ3aWRnZXROYW1lPXNwX2F0ZiZhY3Rpb249Y2xpY2tSZWRpcmVjdCZkb05vdExvZ0NsaWNrPXRydWU&amp;th=1" xr:uid="{30943843-CF55-45B1-9EAD-E06CF8BF9627}"/>
    <hyperlink ref="C23" r:id="rId2" xr:uid="{0957A4DA-6255-49F1-B020-80CDD09F2051}"/>
    <hyperlink ref="C24" r:id="rId3" display="https://www.amazon.com/Supply-7-Inch-Orange-Training-Agility/dp/B01B0TOGTK/ref=sr_1_2_sspa?crid=BOQ0PI9MYPZ&amp;keywords=soccer+training+balls&amp;qid=1567517869&amp;s=gateway&amp;sprefix=soccer+traui%2Caps%2C127&amp;sr=8-2-spons&amp;psc=1&amp;spLa=ZW5jcnlwdGVkUXVhbGlmaWVyPUEyWVdNSTJXTkNXOFlJJmVuY3J5cHRlZElkPUExMDIyNzExM05DSVFYSjdLT1BFNSZlbmNyeXB0ZWRBZElkPUEwNTI0MjI4MVk2OExUUzQwNTdQNiZ3aWRnZXROYW1lPXNwX2F0ZiZhY3Rpb249Y2xpY2tSZWRpcmVjdCZkb05vdExvZ0NsaWNrPXRydWU=" xr:uid="{7E86C1B1-E4BA-4400-B953-527011FC8603}"/>
    <hyperlink ref="C25" r:id="rId4" display="https://www.amazon.com/stores/page/598CA70E-3748-4EFC-8865-49B28C155313?store_ref=SB_A085405412F5IWV6UZIMW&amp;pf_rd_p=9420597b-7dad-4cbd-a28d-7d676ac67378&amp;hsa_cr_id=1796491110501&amp;lp_slot=auto-sparkle-hsa-tetris&amp;lp_asins=B01N3ZJWXP,B075ZR5SCV,B07C9VZJFJ&amp;lp_mat_key=soccer%20pinnies%20youth&amp;lp_query=soccer%20pinnies%20youth&amp;sb-ci-n=brandLogo&amp;sb-ci-v=images%2FI%2F51AOOgsdKLL._SX120_SY120_.jpg" xr:uid="{08033985-482E-4281-AE68-186CCA604CA2}"/>
    <hyperlink ref="C26" r:id="rId5" xr:uid="{2B99A8BB-6F50-4D39-A2A8-852A86CC50EE}"/>
  </hyperlinks>
  <pageMargins left="0.7" right="0.7" top="0.75" bottom="0.75" header="0.3" footer="0.3"/>
  <pageSetup scale="25" fitToHeight="0"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17</xdr:col>
                    <xdr:colOff>628650</xdr:colOff>
                    <xdr:row>0</xdr:row>
                    <xdr:rowOff>171450</xdr:rowOff>
                  </from>
                  <to>
                    <xdr:col>18</xdr:col>
                    <xdr:colOff>790575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18</xdr:col>
                    <xdr:colOff>1171575</xdr:colOff>
                    <xdr:row>0</xdr:row>
                    <xdr:rowOff>161925</xdr:rowOff>
                  </from>
                  <to>
                    <xdr:col>19</xdr:col>
                    <xdr:colOff>781050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19</xdr:col>
                    <xdr:colOff>1219200</xdr:colOff>
                    <xdr:row>0</xdr:row>
                    <xdr:rowOff>161925</xdr:rowOff>
                  </from>
                  <to>
                    <xdr:col>20</xdr:col>
                    <xdr:colOff>781050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20</xdr:col>
                    <xdr:colOff>1152525</xdr:colOff>
                    <xdr:row>0</xdr:row>
                    <xdr:rowOff>180975</xdr:rowOff>
                  </from>
                  <to>
                    <xdr:col>21</xdr:col>
                    <xdr:colOff>781050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9EC447793A747A2527B3E97AB1F6C" ma:contentTypeVersion="4" ma:contentTypeDescription="Create a new document." ma:contentTypeScope="" ma:versionID="876156a92f0491cc349e1514919f7303">
  <xsd:schema xmlns:xsd="http://www.w3.org/2001/XMLSchema" xmlns:xs="http://www.w3.org/2001/XMLSchema" xmlns:p="http://schemas.microsoft.com/office/2006/metadata/properties" xmlns:ns2="4256582d-b2c1-456c-9800-fc91bc7e3735" targetNamespace="http://schemas.microsoft.com/office/2006/metadata/properties" ma:root="true" ma:fieldsID="c24c3e0d06d216f8611a510202fc3729" ns2:_="">
    <xsd:import namespace="4256582d-b2c1-456c-9800-fc91bc7e3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6582d-b2c1-456c-9800-fc91bc7e3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5AE47-1A71-49D8-A775-C72047369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6582d-b2c1-456c-9800-fc91bc7e3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EF673E-AA22-4FA1-8B3B-DEC040573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7B93C-61D9-4D5A-AEA1-366F9704924C}">
  <ds:schemaRefs>
    <ds:schemaRef ds:uri="http://www.w3.org/XML/1998/namespace"/>
    <ds:schemaRef ds:uri="http://purl.org/dc/elements/1.1/"/>
    <ds:schemaRef ds:uri="http://schemas.microsoft.com/office/2006/metadata/properties"/>
    <ds:schemaRef ds:uri="4256582d-b2c1-456c-9800-fc91bc7e373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Turner</dc:creator>
  <cp:lastModifiedBy>Joey Pinzon</cp:lastModifiedBy>
  <cp:lastPrinted>2019-09-04T21:55:52Z</cp:lastPrinted>
  <dcterms:created xsi:type="dcterms:W3CDTF">2018-07-05T16:21:29Z</dcterms:created>
  <dcterms:modified xsi:type="dcterms:W3CDTF">2019-09-04T21:56:27Z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0x010100F549EC447793A747A2527B3E97AB1F6C</vt:lpwstr>
  </property>
</Properties>
</file>